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suprod.sharepoint.com/sites/Procurement/Shared Documents/General/Concur-Travel/Mileage Rates/2026 Mileage rate support/"/>
    </mc:Choice>
  </mc:AlternateContent>
  <xr:revisionPtr revIDLastSave="53" documentId="8_{8128C537-8609-49B4-A229-7C6858D6651B}" xr6:coauthVersionLast="47" xr6:coauthVersionMax="47" xr10:uidLastSave="{47938274-C87C-4533-B691-947E4F6E4A4B}"/>
  <bookViews>
    <workbookView xWindow="20" yWindow="380" windowWidth="19180" windowHeight="10060" xr2:uid="{0139A96F-5001-46B0-B6C8-26CA48063295}"/>
  </bookViews>
  <sheets>
    <sheet name="Rev 12-29-25 for 2026" sheetId="1" r:id="rId1"/>
  </sheets>
  <definedNames>
    <definedName name="_xlnm.Print_Area" localSheetId="0">'Rev 12-29-25 for 2026'!$A$1:$H$26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A25" i="1"/>
  <c r="F11" i="1"/>
  <c r="F7" i="1"/>
  <c r="F14" i="1" s="1"/>
  <c r="F12" i="1" l="1"/>
  <c r="F15" i="1" s="1"/>
  <c r="F18" i="1" s="1"/>
  <c r="F16" i="1" l="1"/>
  <c r="F21" i="1"/>
</calcChain>
</file>

<file path=xl/sharedStrings.xml><?xml version="1.0" encoding="utf-8"?>
<sst xmlns="http://schemas.openxmlformats.org/spreadsheetml/2006/main" count="27" uniqueCount="27">
  <si>
    <t xml:space="preserve">        CAR RENTAL vs MILEAGE REIMBURSEMENT CALCULATOR</t>
  </si>
  <si>
    <t xml:space="preserve">Remember ENTERPRISE also provides Collision Damage Waiver and Supplemental Liability Coverage  </t>
  </si>
  <si>
    <t xml:space="preserve">   INPUT  </t>
  </si>
  <si>
    <t xml:space="preserve">VARIABLES </t>
  </si>
  <si>
    <t xml:space="preserve">CALCULATED </t>
  </si>
  <si>
    <t>RESULTS        Full Size</t>
  </si>
  <si>
    <t>Total Miles to be Traveled</t>
  </si>
  <si>
    <t>Mileage Reimbursement Personal Car</t>
  </si>
  <si>
    <t>Total Days in Trip</t>
  </si>
  <si>
    <t>Car Rental Full Size *</t>
  </si>
  <si>
    <t>Total Reimbursement Expense</t>
  </si>
  <si>
    <t>Cost of Fuel Per Gallon</t>
  </si>
  <si>
    <t>Mileage Reimbursement Rate</t>
  </si>
  <si>
    <t xml:space="preserve">Rental Car Cost </t>
  </si>
  <si>
    <t>Fuel Economy Miles per Gallon</t>
  </si>
  <si>
    <t xml:space="preserve">Rental </t>
  </si>
  <si>
    <t>Fuel</t>
  </si>
  <si>
    <t>Input Variables</t>
  </si>
  <si>
    <t>Total</t>
  </si>
  <si>
    <t>Cost Difference</t>
  </si>
  <si>
    <t>Personal Car</t>
  </si>
  <si>
    <t>Rental Car</t>
  </si>
  <si>
    <t>Difference</t>
  </si>
  <si>
    <t>Cost Savings of:</t>
  </si>
  <si>
    <t>Enter this amount as expense type: Mileage limited by Maximum Rental Rate</t>
  </si>
  <si>
    <t>Revised 12/29/2025</t>
  </si>
  <si>
    <t xml:space="preserve">*Full Size Rate $42.00 Verified w/ Nickat Enterprise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</si>
</sst>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Times New Roman"/>
      <charset val="204"/>
    </font>
    <font>
      <b/>
      <sz val="14"/>
      <color rgb="FF92D050"/>
      <name val="Times New Roman"/>
      <family val="1"/>
    </font>
    <font>
      <sz val="10"/>
      <color rgb="FF92D050"/>
      <name val="Times New Roman"/>
      <family val="1"/>
    </font>
    <font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/>
    </xf>
    <xf numFmtId="0" fontId="6" fillId="0" borderId="3" xfId="0" applyFont="1" applyBorder="1" applyAlignment="1">
      <alignment horizontal="left" vertical="top"/>
    </xf>
    <xf numFmtId="0" fontId="6" fillId="3" borderId="4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3" borderId="6" xfId="0" applyFont="1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44" fontId="6" fillId="0" borderId="6" xfId="1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44" fontId="0" fillId="0" borderId="8" xfId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44" fontId="0" fillId="0" borderId="6" xfId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4" fontId="0" fillId="0" borderId="9" xfId="1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44" fontId="6" fillId="4" borderId="0" xfId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44" fontId="6" fillId="0" borderId="0" xfId="1" applyFont="1" applyFill="1" applyBorder="1" applyAlignment="1">
      <alignment horizontal="center" vertical="top"/>
    </xf>
    <xf numFmtId="44" fontId="7" fillId="0" borderId="0" xfId="1" applyFont="1" applyFill="1" applyBorder="1" applyAlignment="1">
      <alignment horizontal="center" vertical="top"/>
    </xf>
    <xf numFmtId="9" fontId="0" fillId="0" borderId="0" xfId="0" applyNumberForma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4" borderId="0" xfId="0" applyFont="1" applyFill="1" applyAlignment="1">
      <alignment horizontal="left" vertical="top"/>
    </xf>
    <xf numFmtId="9" fontId="6" fillId="4" borderId="0" xfId="2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left"/>
    </xf>
    <xf numFmtId="44" fontId="10" fillId="0" borderId="11" xfId="1" applyFont="1" applyFill="1" applyBorder="1" applyAlignment="1">
      <alignment horizontal="center" vertical="top"/>
    </xf>
    <xf numFmtId="0" fontId="11" fillId="5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0" fontId="6" fillId="3" borderId="3" xfId="0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649-68DD-49CE-9B57-6DD1D6AB5AA4}">
  <sheetPr>
    <tabColor rgb="FF92D050"/>
  </sheetPr>
  <dimension ref="A1:L25"/>
  <sheetViews>
    <sheetView tabSelected="1" zoomScaleNormal="100" workbookViewId="0">
      <selection activeCell="B13" sqref="B13"/>
    </sheetView>
  </sheetViews>
  <sheetFormatPr defaultColWidth="9.296875" defaultRowHeight="13" x14ac:dyDescent="0.3"/>
  <cols>
    <col min="1" max="1" width="36" style="1" customWidth="1"/>
    <col min="2" max="2" width="22.19921875" style="1" customWidth="1"/>
    <col min="3" max="4" width="9.296875" style="1"/>
    <col min="5" max="5" width="40.19921875" style="1" customWidth="1"/>
    <col min="6" max="6" width="24.796875" style="1" customWidth="1"/>
    <col min="7" max="16384" width="9.296875" style="1"/>
  </cols>
  <sheetData>
    <row r="1" spans="1:12" ht="18" x14ac:dyDescent="0.3">
      <c r="B1" s="2" t="s">
        <v>0</v>
      </c>
      <c r="C1" s="2"/>
      <c r="D1" s="2"/>
      <c r="E1" s="2"/>
      <c r="F1" s="2"/>
      <c r="G1" s="3"/>
      <c r="H1" s="4"/>
      <c r="J1" s="4"/>
      <c r="K1" s="4"/>
    </row>
    <row r="2" spans="1:12" ht="14" x14ac:dyDescent="0.3">
      <c r="A2" s="5" t="s">
        <v>1</v>
      </c>
      <c r="B2" s="5"/>
      <c r="C2" s="5"/>
      <c r="D2" s="5"/>
      <c r="E2" s="5"/>
      <c r="F2" s="6"/>
      <c r="G2" s="6"/>
      <c r="I2" s="6"/>
      <c r="J2" s="6"/>
      <c r="L2" s="6"/>
    </row>
    <row r="3" spans="1:12" ht="13.5" thickBot="1" x14ac:dyDescent="0.35"/>
    <row r="4" spans="1:12" x14ac:dyDescent="0.3">
      <c r="A4" s="7" t="s">
        <v>2</v>
      </c>
      <c r="B4" s="8" t="s">
        <v>3</v>
      </c>
      <c r="E4" s="7" t="s">
        <v>4</v>
      </c>
      <c r="F4" s="8" t="s">
        <v>5</v>
      </c>
    </row>
    <row r="5" spans="1:12" x14ac:dyDescent="0.3">
      <c r="A5" s="9" t="s">
        <v>6</v>
      </c>
      <c r="B5" s="10"/>
      <c r="E5" s="11" t="s">
        <v>7</v>
      </c>
      <c r="F5" s="12"/>
    </row>
    <row r="6" spans="1:12" x14ac:dyDescent="0.3">
      <c r="A6" s="13" t="s">
        <v>8</v>
      </c>
      <c r="B6" s="14"/>
      <c r="E6" s="15"/>
      <c r="F6" s="16"/>
    </row>
    <row r="7" spans="1:12" x14ac:dyDescent="0.3">
      <c r="A7" s="13" t="s">
        <v>9</v>
      </c>
      <c r="B7" s="17">
        <v>42</v>
      </c>
      <c r="E7" s="18" t="s">
        <v>10</v>
      </c>
      <c r="F7" s="19">
        <f>B5*B9</f>
        <v>0</v>
      </c>
    </row>
    <row r="8" spans="1:12" ht="13.5" thickBot="1" x14ac:dyDescent="0.35">
      <c r="A8" s="13" t="s">
        <v>11</v>
      </c>
      <c r="B8" s="14"/>
      <c r="E8" s="20"/>
      <c r="F8" s="21"/>
    </row>
    <row r="9" spans="1:12" x14ac:dyDescent="0.3">
      <c r="A9" s="13" t="s">
        <v>12</v>
      </c>
      <c r="B9" s="22">
        <v>0.62</v>
      </c>
      <c r="E9" s="23" t="s">
        <v>13</v>
      </c>
      <c r="F9" s="24"/>
    </row>
    <row r="10" spans="1:12" x14ac:dyDescent="0.3">
      <c r="A10" s="13" t="s">
        <v>14</v>
      </c>
      <c r="B10" s="25">
        <v>28</v>
      </c>
      <c r="E10" s="18" t="s">
        <v>15</v>
      </c>
      <c r="F10" s="24">
        <f>B7*B6</f>
        <v>0</v>
      </c>
    </row>
    <row r="11" spans="1:12" x14ac:dyDescent="0.3">
      <c r="A11" s="43" t="s">
        <v>17</v>
      </c>
      <c r="B11" s="44"/>
      <c r="E11" s="18" t="s">
        <v>16</v>
      </c>
      <c r="F11" s="26">
        <f>(B5*B8)/B10</f>
        <v>0</v>
      </c>
    </row>
    <row r="12" spans="1:12" x14ac:dyDescent="0.3">
      <c r="E12" s="27" t="s">
        <v>18</v>
      </c>
      <c r="F12" s="26">
        <f>SUM(F10:F11)</f>
        <v>0</v>
      </c>
    </row>
    <row r="13" spans="1:12" x14ac:dyDescent="0.3">
      <c r="E13" s="28" t="s">
        <v>19</v>
      </c>
      <c r="F13" s="29"/>
    </row>
    <row r="14" spans="1:12" x14ac:dyDescent="0.3">
      <c r="E14" s="30" t="s">
        <v>20</v>
      </c>
      <c r="F14" s="31">
        <f>F7</f>
        <v>0</v>
      </c>
    </row>
    <row r="15" spans="1:12" x14ac:dyDescent="0.3">
      <c r="E15" s="30" t="s">
        <v>21</v>
      </c>
      <c r="F15" s="32">
        <f>F12</f>
        <v>0</v>
      </c>
    </row>
    <row r="16" spans="1:12" x14ac:dyDescent="0.3">
      <c r="E16" s="30" t="s">
        <v>22</v>
      </c>
      <c r="F16" s="31">
        <f>F14-F15</f>
        <v>0</v>
      </c>
      <c r="J16" s="33"/>
      <c r="K16" s="33"/>
    </row>
    <row r="17" spans="1:6" x14ac:dyDescent="0.3">
      <c r="E17" s="30"/>
      <c r="F17" s="34"/>
    </row>
    <row r="18" spans="1:6" x14ac:dyDescent="0.3">
      <c r="E18" s="35" t="s">
        <v>23</v>
      </c>
      <c r="F18" s="36" t="e">
        <f>(F14-F15)/F14</f>
        <v>#DIV/0!</v>
      </c>
    </row>
    <row r="19" spans="1:6" x14ac:dyDescent="0.3">
      <c r="F19" s="37"/>
    </row>
    <row r="20" spans="1:6" x14ac:dyDescent="0.3">
      <c r="F20" s="37"/>
    </row>
    <row r="21" spans="1:6" ht="15" x14ac:dyDescent="0.3">
      <c r="B21" s="38" t="s">
        <v>24</v>
      </c>
      <c r="C21" s="38"/>
      <c r="D21" s="38"/>
      <c r="E21" s="38"/>
      <c r="F21" s="39">
        <f>IF(F12&lt;F7,F12,F7)</f>
        <v>0</v>
      </c>
    </row>
    <row r="23" spans="1:6" x14ac:dyDescent="0.3">
      <c r="A23" s="40" t="s">
        <v>25</v>
      </c>
    </row>
    <row r="24" spans="1:6" x14ac:dyDescent="0.3">
      <c r="A24" s="41" t="s">
        <v>26</v>
      </c>
      <c r="B24" s="41"/>
    </row>
    <row r="25" spans="1:6" x14ac:dyDescent="0.3">
      <c r="A25" s="42">
        <f>62.5*85%</f>
        <v>53.125</v>
      </c>
    </row>
  </sheetData>
  <pageMargins left="0.7" right="0.7" top="0.75" bottom="0.75" header="0.3" footer="0.3"/>
  <pageSetup scale="5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5182212871C4C9C76BF43AD1ADEDF" ma:contentTypeVersion="16" ma:contentTypeDescription="Create a new document." ma:contentTypeScope="" ma:versionID="85669d75954fbe2b9865ab7ab18aaa66">
  <xsd:schema xmlns:xsd="http://www.w3.org/2001/XMLSchema" xmlns:xs="http://www.w3.org/2001/XMLSchema" xmlns:p="http://schemas.microsoft.com/office/2006/metadata/properties" xmlns:ns2="479950ab-6a0c-4606-83d7-d91bf27686a0" xmlns:ns3="9b0d0aa9-61cb-4005-9d90-e75236524c72" targetNamespace="http://schemas.microsoft.com/office/2006/metadata/properties" ma:root="true" ma:fieldsID="9962963aa2a714f7bfdb527af560913b" ns2:_="" ns3:_="">
    <xsd:import namespace="479950ab-6a0c-4606-83d7-d91bf27686a0"/>
    <xsd:import namespace="9b0d0aa9-61cb-4005-9d90-e75236524c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50ab-6a0c-4606-83d7-d91bf2768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88de0e-4df0-4d45-ba16-3ec912bfa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0aa9-61cb-4005-9d90-e75236524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3467b4e-fc41-4063-8ae0-f3b9047d6f1f}" ma:internalName="TaxCatchAll" ma:showField="CatchAllData" ma:web="9b0d0aa9-61cb-4005-9d90-e75236524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50ab-6a0c-4606-83d7-d91bf27686a0">
      <Terms xmlns="http://schemas.microsoft.com/office/infopath/2007/PartnerControls"/>
    </lcf76f155ced4ddcb4097134ff3c332f>
    <TaxCatchAll xmlns="9b0d0aa9-61cb-4005-9d90-e75236524c72" xsi:nil="true"/>
  </documentManagement>
</p:properties>
</file>

<file path=customXml/itemProps1.xml><?xml version="1.0" encoding="utf-8"?>
<ds:datastoreItem xmlns:ds="http://schemas.openxmlformats.org/officeDocument/2006/customXml" ds:itemID="{4745384D-6B74-4F41-B82D-803C10EEA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7DC6D-91D1-4F7D-87ED-CE1B2902E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950ab-6a0c-4606-83d7-d91bf27686a0"/>
    <ds:schemaRef ds:uri="9b0d0aa9-61cb-4005-9d90-e75236524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71DC8-4821-4523-9BD7-FA873827A16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8f2cd39-2627-4bc0-b74c-cc8d7db39831"/>
    <ds:schemaRef ds:uri="http://www.w3.org/XML/1998/namespace"/>
    <ds:schemaRef ds:uri="479950ab-6a0c-4606-83d7-d91bf27686a0"/>
    <ds:schemaRef ds:uri="9b0d0aa9-61cb-4005-9d90-e75236524c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12-29-25 for 2026</vt:lpstr>
      <vt:lpstr>'Rev 12-29-25 for 2026'!Print_Area</vt:lpstr>
    </vt:vector>
  </TitlesOfParts>
  <Company>Youngstown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Greene</dc:creator>
  <cp:lastModifiedBy>Gemini R McCormick</cp:lastModifiedBy>
  <dcterms:created xsi:type="dcterms:W3CDTF">2022-06-15T14:30:28Z</dcterms:created>
  <dcterms:modified xsi:type="dcterms:W3CDTF">2026-01-06T20:53:29Z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0x010100F915182212871C4C9C76BF43AD1ADEDF</vt:lpwstr>
  </property>
  <property fmtid="{D5CDD505-2E9C-101B-9397-08002B2CF9AE}" pid="3" name="MediaServiceImageTags">
    <vt:lpwstr/>
  </property>
</Properties>
</file>